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14055" windowHeight="9405" activeTab="0"/>
  </bookViews>
  <sheets>
    <sheet name="BLS Data Series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<sst xmlns="http://schemas.openxmlformats.org/spreadsheetml/2006/main" count="14" uniqueCount="13">
  <si>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Year</t>
  </si>
  <si>
    <t>Annual</t>
  </si>
  <si>
    <t>Average</t>
  </si>
  <si>
    <t>Index</t>
  </si>
  <si>
    <t>20 Year</t>
  </si>
  <si>
    <t>30 Year</t>
  </si>
  <si>
    <t>Returns from www.analyzenow.com, site for</t>
  </si>
  <si>
    <t>free programs to help retirement planning.</t>
  </si>
  <si>
    <t xml:space="preserve">   CPI-U Index</t>
  </si>
  <si>
    <t>Post</t>
  </si>
  <si>
    <t>WW II</t>
  </si>
  <si>
    <t>CPI-U,  Consumer Price Index - All Urban Consumers</t>
  </si>
  <si>
    <t xml:space="preserve">       Inflation over different years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</si>
</sst>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  <numFmt numFmtId="165" formatCode="#0.000"/>
    <numFmt numFmtId="166" formatCode="0.0%"/>
    <numFmt numFmtId="167" formatCode="0.0"/>
  </numFmts>
  <fonts count="38"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6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1" fillId="34" borderId="0" xfId="0" applyFont="1" applyFill="1" applyAlignment="1">
      <alignment horizontal="left"/>
    </xf>
    <xf numFmtId="0" fontId="2" fillId="34" borderId="0" xfId="0" applyFont="1" applyFill="1" applyBorder="1" applyAlignment="1">
      <alignment horizontal="center" wrapText="1"/>
    </xf>
    <xf numFmtId="164" fontId="3" fillId="34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2" fillId="34" borderId="0" xfId="0" applyFont="1" applyFill="1" applyAlignment="1">
      <alignment horizontal="left"/>
    </xf>
    <xf numFmtId="164" fontId="3" fillId="34" borderId="0" xfId="0" applyNumberFormat="1" applyFont="1" applyFill="1" applyAlignment="1">
      <alignment horizontal="right"/>
    </xf>
    <xf numFmtId="165" fontId="3" fillId="34" borderId="0" xfId="0" applyNumberFormat="1" applyFont="1" applyFill="1" applyAlignment="1">
      <alignment horizontal="right"/>
    </xf>
    <xf numFmtId="0" fontId="5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4" borderId="13" xfId="0" applyFont="1" applyFill="1" applyBorder="1" applyAlignment="1">
      <alignment horizontal="center" wrapText="1"/>
    </xf>
    <xf numFmtId="0" fontId="0" fillId="33" borderId="13" xfId="0" applyFill="1" applyBorder="1" applyAlignment="1" applyProtection="1">
      <alignment/>
      <protection hidden="1"/>
    </xf>
    <xf numFmtId="166" fontId="2" fillId="34" borderId="14" xfId="57" applyNumberFormat="1" applyFont="1" applyFill="1" applyBorder="1" applyAlignment="1" applyProtection="1">
      <alignment horizontal="center"/>
      <protection hidden="1"/>
    </xf>
    <xf numFmtId="166" fontId="2" fillId="34" borderId="15" xfId="57" applyNumberFormat="1" applyFont="1" applyFill="1" applyBorder="1" applyAlignment="1" applyProtection="1">
      <alignment horizontal="center"/>
      <protection hidden="1"/>
    </xf>
    <xf numFmtId="166" fontId="2" fillId="34" borderId="16" xfId="57" applyNumberFormat="1" applyFont="1" applyFill="1" applyBorder="1" applyAlignment="1" applyProtection="1">
      <alignment horizontal="center"/>
      <protection hidden="1"/>
    </xf>
    <xf numFmtId="166" fontId="0" fillId="33" borderId="13" xfId="0" applyNumberFormat="1" applyFill="1" applyBorder="1" applyAlignment="1" applyProtection="1">
      <alignment horizontal="center"/>
      <protection hidden="1"/>
    </xf>
    <xf numFmtId="166" fontId="3" fillId="34" borderId="13" xfId="57" applyNumberFormat="1" applyFont="1" applyFill="1" applyBorder="1" applyAlignment="1" applyProtection="1">
      <alignment horizontal="center"/>
      <protection hidden="1"/>
    </xf>
    <xf numFmtId="167" fontId="2" fillId="34" borderId="14" xfId="0" applyNumberFormat="1" applyFont="1" applyFill="1" applyBorder="1" applyAlignment="1" applyProtection="1">
      <alignment horizontal="center"/>
      <protection hidden="1"/>
    </xf>
    <xf numFmtId="167" fontId="2" fillId="34" borderId="15" xfId="0" applyNumberFormat="1" applyFont="1" applyFill="1" applyBorder="1" applyAlignment="1" applyProtection="1">
      <alignment horizontal="center"/>
      <protection hidden="1"/>
    </xf>
    <xf numFmtId="167" fontId="2" fillId="34" borderId="16" xfId="0" applyNumberFormat="1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166" fontId="5" fillId="33" borderId="15" xfId="0" applyNumberFormat="1" applyFont="1" applyFill="1" applyBorder="1" applyAlignment="1" applyProtection="1">
      <alignment horizontal="center"/>
      <protection hidden="1"/>
    </xf>
    <xf numFmtId="0" fontId="2" fillId="34" borderId="14" xfId="0" applyFont="1" applyFill="1" applyBorder="1" applyAlignment="1" applyProtection="1">
      <alignment horizontal="center"/>
      <protection hidden="1"/>
    </xf>
    <xf numFmtId="0" fontId="2" fillId="34" borderId="15" xfId="0" applyFont="1" applyFill="1" applyBorder="1" applyAlignment="1" applyProtection="1">
      <alignment horizontal="center"/>
      <protection hidden="1"/>
    </xf>
    <xf numFmtId="0" fontId="2" fillId="34" borderId="16" xfId="0" applyFont="1" applyFill="1" applyBorder="1" applyAlignment="1" applyProtection="1">
      <alignment horizontal="center"/>
      <protection hidden="1"/>
    </xf>
    <xf numFmtId="0" fontId="1" fillId="34" borderId="0" xfId="0" applyFont="1" applyFill="1" applyAlignment="1">
      <alignment horizontal="left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1"/>
  <sheetViews>
    <sheetView showGridLines="0" showRowColHeaders="0" tabSelected="1" zoomScalePageLayoutView="0" workbookViewId="0" topLeftCell="A1">
      <selection activeCell="K10" sqref="K10"/>
    </sheetView>
  </sheetViews>
  <sheetFormatPr defaultColWidth="9.140625" defaultRowHeight="15"/>
  <cols>
    <col min="1" max="1" width="9.140625" style="1" customWidth="1"/>
    <col min="2" max="2" width="6.57421875" style="0" customWidth="1"/>
    <col min="3" max="3" width="8.00390625" style="0" customWidth="1"/>
    <col min="4" max="4" width="8.00390625" style="1" customWidth="1"/>
    <col min="5" max="5" width="7.00390625" style="1" customWidth="1"/>
    <col min="6" max="6" width="8.00390625" style="0" customWidth="1"/>
    <col min="7" max="7" width="9.421875" style="0" customWidth="1"/>
    <col min="8" max="8" width="8.00390625" style="0" customWidth="1"/>
    <col min="10" max="19" width="8.00390625" style="0" customWidth="1"/>
    <col min="20" max="20" width="9.8515625" style="0" customWidth="1"/>
    <col min="21" max="21" width="11.28125" style="0" customWidth="1"/>
    <col min="22" max="22" width="10.140625" style="0" customWidth="1"/>
    <col min="23" max="23" width="11.28125" style="0" customWidth="1"/>
    <col min="24" max="24" width="11.140625" style="0" customWidth="1"/>
    <col min="25" max="247" width="8.00390625" style="0" customWidth="1"/>
  </cols>
  <sheetData>
    <row r="1" spans="1:10" s="1" customFormat="1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.75">
      <c r="A2" s="10"/>
      <c r="B2" s="38" t="s">
        <v>11</v>
      </c>
      <c r="C2" s="10"/>
      <c r="D2" s="10"/>
      <c r="E2" s="10"/>
      <c r="F2" s="10"/>
      <c r="G2" s="10"/>
      <c r="H2" s="10"/>
      <c r="I2" s="10"/>
      <c r="J2" s="10"/>
    </row>
    <row r="3" spans="1:10" s="1" customFormat="1" ht="15.75">
      <c r="A3" s="10"/>
      <c r="B3" s="11"/>
      <c r="C3" s="10"/>
      <c r="D3" s="10"/>
      <c r="E3" s="10"/>
      <c r="F3" s="10"/>
      <c r="G3" s="10"/>
      <c r="H3" s="10"/>
      <c r="I3" s="10"/>
      <c r="J3" s="10"/>
    </row>
    <row r="4" spans="1:10" s="1" customFormat="1" ht="15.75">
      <c r="A4" s="10"/>
      <c r="B4" s="10"/>
      <c r="C4" s="11" t="s">
        <v>6</v>
      </c>
      <c r="D4" s="10"/>
      <c r="E4" s="10"/>
      <c r="F4" s="10"/>
      <c r="G4" s="10"/>
      <c r="H4" s="10"/>
      <c r="I4" s="10"/>
      <c r="J4" s="10"/>
    </row>
    <row r="5" spans="1:10" s="1" customFormat="1" ht="15.75">
      <c r="A5" s="10"/>
      <c r="B5" s="10"/>
      <c r="C5" s="11" t="s">
        <v>7</v>
      </c>
      <c r="D5" s="10"/>
      <c r="E5" s="10"/>
      <c r="F5" s="10"/>
      <c r="G5" s="10"/>
      <c r="H5" s="10"/>
      <c r="I5" s="10"/>
      <c r="J5" s="10"/>
    </row>
    <row r="6" spans="1:10" s="1" customFormat="1" ht="15.75">
      <c r="A6" s="10"/>
      <c r="B6" s="11"/>
      <c r="C6" s="10"/>
      <c r="D6" s="10"/>
      <c r="E6" s="10"/>
      <c r="F6" s="10"/>
      <c r="G6" s="10"/>
      <c r="H6" s="10"/>
      <c r="I6" s="10"/>
      <c r="J6" s="10"/>
    </row>
    <row r="7" spans="1:24" ht="15">
      <c r="A7" s="10"/>
      <c r="B7" s="18" t="s">
        <v>8</v>
      </c>
      <c r="C7" s="20"/>
      <c r="D7" s="14"/>
      <c r="E7" s="18" t="s">
        <v>12</v>
      </c>
      <c r="F7" s="19"/>
      <c r="G7" s="19"/>
      <c r="H7" s="20"/>
      <c r="I7" s="31" t="s">
        <v>9</v>
      </c>
      <c r="J7" s="10"/>
      <c r="R7" s="2"/>
      <c r="S7" s="2"/>
      <c r="T7" s="5"/>
      <c r="U7" s="5"/>
      <c r="V7" s="5"/>
      <c r="W7" s="2"/>
      <c r="X7" s="2"/>
    </row>
    <row r="8" spans="1:24" ht="15">
      <c r="A8" s="10"/>
      <c r="B8" s="21" t="s">
        <v>0</v>
      </c>
      <c r="C8" s="21" t="s">
        <v>3</v>
      </c>
      <c r="D8" s="12"/>
      <c r="E8" s="21" t="s">
        <v>0</v>
      </c>
      <c r="F8" s="21" t="s">
        <v>1</v>
      </c>
      <c r="G8" s="21" t="s">
        <v>4</v>
      </c>
      <c r="H8" s="21" t="s">
        <v>5</v>
      </c>
      <c r="I8" s="32" t="s">
        <v>10</v>
      </c>
      <c r="J8" s="10"/>
      <c r="R8" s="2"/>
      <c r="S8" s="2"/>
      <c r="T8" s="6"/>
      <c r="U8" s="3"/>
      <c r="V8" s="3"/>
      <c r="W8" s="2"/>
      <c r="X8" s="2"/>
    </row>
    <row r="9" spans="1:24" ht="15">
      <c r="A9" s="10"/>
      <c r="B9" s="35">
        <v>1913</v>
      </c>
      <c r="C9" s="28">
        <v>9.9</v>
      </c>
      <c r="D9" s="13"/>
      <c r="E9" s="35">
        <v>1913</v>
      </c>
      <c r="F9" s="23"/>
      <c r="G9" s="23"/>
      <c r="H9" s="23"/>
      <c r="I9" s="31"/>
      <c r="J9" s="10"/>
      <c r="R9" s="2"/>
      <c r="S9" s="2"/>
      <c r="T9" s="6"/>
      <c r="U9" s="3"/>
      <c r="V9" s="3"/>
      <c r="W9" s="2"/>
      <c r="X9" s="2"/>
    </row>
    <row r="10" spans="1:24" ht="15">
      <c r="A10" s="10"/>
      <c r="B10" s="36">
        <v>1914</v>
      </c>
      <c r="C10" s="29">
        <v>10</v>
      </c>
      <c r="D10" s="13"/>
      <c r="E10" s="36">
        <v>1914</v>
      </c>
      <c r="F10" s="24">
        <f aca="true" t="shared" si="0" ref="F10:F41">(C10-C9)/C9</f>
        <v>0.010101010101010065</v>
      </c>
      <c r="G10" s="24"/>
      <c r="H10" s="24"/>
      <c r="I10" s="33"/>
      <c r="J10" s="10"/>
      <c r="R10" s="2"/>
      <c r="S10" s="2"/>
      <c r="T10" s="6"/>
      <c r="U10" s="3"/>
      <c r="V10" s="3"/>
      <c r="W10" s="2"/>
      <c r="X10" s="2"/>
    </row>
    <row r="11" spans="1:24" ht="15">
      <c r="A11" s="10"/>
      <c r="B11" s="36">
        <v>1915</v>
      </c>
      <c r="C11" s="29">
        <v>10.1</v>
      </c>
      <c r="D11" s="16"/>
      <c r="E11" s="36">
        <v>1915</v>
      </c>
      <c r="F11" s="24">
        <f t="shared" si="0"/>
        <v>0.009999999999999964</v>
      </c>
      <c r="G11" s="24"/>
      <c r="H11" s="24"/>
      <c r="I11" s="33"/>
      <c r="J11" s="10"/>
      <c r="R11" s="2"/>
      <c r="S11" s="2"/>
      <c r="T11" s="6"/>
      <c r="U11" s="3"/>
      <c r="V11" s="3"/>
      <c r="W11" s="2"/>
      <c r="X11" s="2"/>
    </row>
    <row r="12" spans="1:24" ht="15">
      <c r="A12" s="10"/>
      <c r="B12" s="36">
        <v>1916</v>
      </c>
      <c r="C12" s="29">
        <v>10.9</v>
      </c>
      <c r="D12" s="16"/>
      <c r="E12" s="36">
        <v>1916</v>
      </c>
      <c r="F12" s="24">
        <f t="shared" si="0"/>
        <v>0.07920792079207928</v>
      </c>
      <c r="G12" s="24"/>
      <c r="H12" s="24"/>
      <c r="I12" s="33"/>
      <c r="J12" s="10"/>
      <c r="R12" s="2"/>
      <c r="S12" s="2"/>
      <c r="T12" s="2"/>
      <c r="U12" s="2"/>
      <c r="V12" s="2"/>
      <c r="W12" s="2"/>
      <c r="X12" s="2"/>
    </row>
    <row r="13" spans="1:24" ht="15">
      <c r="A13" s="10"/>
      <c r="B13" s="36">
        <v>1917</v>
      </c>
      <c r="C13" s="29">
        <v>12.8</v>
      </c>
      <c r="D13" s="16"/>
      <c r="E13" s="36">
        <v>1917</v>
      </c>
      <c r="F13" s="24">
        <f t="shared" si="0"/>
        <v>0.17431192660550462</v>
      </c>
      <c r="G13" s="24"/>
      <c r="H13" s="24"/>
      <c r="I13" s="33"/>
      <c r="J13" s="10"/>
      <c r="R13" s="2"/>
      <c r="S13" s="7"/>
      <c r="T13" s="2"/>
      <c r="U13" s="2"/>
      <c r="V13" s="2"/>
      <c r="W13" s="2"/>
      <c r="X13" s="2"/>
    </row>
    <row r="14" spans="1:24" ht="15">
      <c r="A14" s="10"/>
      <c r="B14" s="36">
        <v>1918</v>
      </c>
      <c r="C14" s="29">
        <v>15.1</v>
      </c>
      <c r="D14" s="16"/>
      <c r="E14" s="36">
        <v>1918</v>
      </c>
      <c r="F14" s="24">
        <f t="shared" si="0"/>
        <v>0.17968749999999992</v>
      </c>
      <c r="G14" s="24"/>
      <c r="H14" s="24"/>
      <c r="I14" s="33"/>
      <c r="J14" s="10"/>
      <c r="R14" s="2"/>
      <c r="S14" s="7"/>
      <c r="T14" s="2"/>
      <c r="U14" s="2"/>
      <c r="V14" s="2"/>
      <c r="W14" s="2"/>
      <c r="X14" s="2"/>
    </row>
    <row r="15" spans="1:24" ht="15">
      <c r="A15" s="10"/>
      <c r="B15" s="36">
        <v>1919</v>
      </c>
      <c r="C15" s="29">
        <v>17.3</v>
      </c>
      <c r="D15" s="16"/>
      <c r="E15" s="36">
        <v>1919</v>
      </c>
      <c r="F15" s="24">
        <f t="shared" si="0"/>
        <v>0.14569536423841067</v>
      </c>
      <c r="G15" s="24"/>
      <c r="H15" s="24"/>
      <c r="I15" s="33"/>
      <c r="J15" s="10"/>
      <c r="R15" s="2"/>
      <c r="S15" s="2"/>
      <c r="T15" s="2"/>
      <c r="U15" s="2"/>
      <c r="V15" s="2"/>
      <c r="W15" s="2"/>
      <c r="X15" s="2"/>
    </row>
    <row r="16" spans="1:24" ht="15">
      <c r="A16" s="10"/>
      <c r="B16" s="36">
        <v>1920</v>
      </c>
      <c r="C16" s="29">
        <v>20</v>
      </c>
      <c r="D16" s="16"/>
      <c r="E16" s="36">
        <v>1920</v>
      </c>
      <c r="F16" s="24">
        <f t="shared" si="0"/>
        <v>0.15606936416184966</v>
      </c>
      <c r="G16" s="24"/>
      <c r="H16" s="24"/>
      <c r="I16" s="33"/>
      <c r="J16" s="10"/>
      <c r="R16" s="2"/>
      <c r="S16" s="2"/>
      <c r="T16" s="2"/>
      <c r="U16" s="2"/>
      <c r="V16" s="2"/>
      <c r="W16" s="2"/>
      <c r="X16" s="2"/>
    </row>
    <row r="17" spans="1:24" ht="15">
      <c r="A17" s="10"/>
      <c r="B17" s="36">
        <v>1921</v>
      </c>
      <c r="C17" s="29">
        <v>17.9</v>
      </c>
      <c r="D17" s="16"/>
      <c r="E17" s="36">
        <v>1921</v>
      </c>
      <c r="F17" s="24">
        <f t="shared" si="0"/>
        <v>-0.10500000000000007</v>
      </c>
      <c r="G17" s="24"/>
      <c r="H17" s="24"/>
      <c r="I17" s="33"/>
      <c r="J17" s="10"/>
      <c r="R17" s="2"/>
      <c r="S17" s="2"/>
      <c r="T17" s="2"/>
      <c r="U17" s="2"/>
      <c r="V17" s="2"/>
      <c r="W17" s="2"/>
      <c r="X17" s="2"/>
    </row>
    <row r="18" spans="1:24" ht="15.75">
      <c r="A18" s="10"/>
      <c r="B18" s="36">
        <v>1922</v>
      </c>
      <c r="C18" s="29">
        <v>16.8</v>
      </c>
      <c r="D18" s="16"/>
      <c r="E18" s="36">
        <v>1922</v>
      </c>
      <c r="F18" s="24">
        <f t="shared" si="0"/>
        <v>-0.061452513966480334</v>
      </c>
      <c r="G18" s="24"/>
      <c r="H18" s="24"/>
      <c r="I18" s="33"/>
      <c r="J18" s="10"/>
      <c r="R18" s="2"/>
      <c r="S18" s="2"/>
      <c r="T18" s="2"/>
      <c r="U18" s="2"/>
      <c r="V18" s="4"/>
      <c r="W18" s="2"/>
      <c r="X18" s="2"/>
    </row>
    <row r="19" spans="1:24" ht="15">
      <c r="A19" s="10"/>
      <c r="B19" s="36">
        <v>1923</v>
      </c>
      <c r="C19" s="29">
        <v>17.1</v>
      </c>
      <c r="D19" s="16"/>
      <c r="E19" s="36">
        <v>1923</v>
      </c>
      <c r="F19" s="24">
        <f t="shared" si="0"/>
        <v>0.017857142857142898</v>
      </c>
      <c r="G19" s="24"/>
      <c r="H19" s="24"/>
      <c r="I19" s="33"/>
      <c r="J19" s="10"/>
      <c r="R19" s="2"/>
      <c r="S19" s="2"/>
      <c r="T19" s="39"/>
      <c r="U19" s="39"/>
      <c r="V19" s="8"/>
      <c r="W19" s="8"/>
      <c r="X19" s="8"/>
    </row>
    <row r="20" spans="1:24" ht="15">
      <c r="A20" s="10"/>
      <c r="B20" s="36">
        <v>1924</v>
      </c>
      <c r="C20" s="29">
        <v>17.1</v>
      </c>
      <c r="D20" s="16"/>
      <c r="E20" s="36">
        <v>1924</v>
      </c>
      <c r="F20" s="24">
        <f t="shared" si="0"/>
        <v>0</v>
      </c>
      <c r="G20" s="24"/>
      <c r="H20" s="24"/>
      <c r="I20" s="33"/>
      <c r="J20" s="10"/>
      <c r="R20" s="2"/>
      <c r="S20" s="2"/>
      <c r="T20" s="9"/>
      <c r="U20" s="2"/>
      <c r="V20" s="6"/>
      <c r="W20" s="3"/>
      <c r="X20" s="3"/>
    </row>
    <row r="21" spans="1:24" ht="15">
      <c r="A21" s="10"/>
      <c r="B21" s="36">
        <v>1925</v>
      </c>
      <c r="C21" s="29">
        <v>17.5</v>
      </c>
      <c r="D21" s="16"/>
      <c r="E21" s="36">
        <v>1925</v>
      </c>
      <c r="F21" s="24">
        <f t="shared" si="0"/>
        <v>0.02339181286549699</v>
      </c>
      <c r="G21" s="24"/>
      <c r="H21" s="24"/>
      <c r="I21" s="33"/>
      <c r="J21" s="10"/>
      <c r="R21" s="2"/>
      <c r="S21" s="2"/>
      <c r="T21" s="9"/>
      <c r="U21" s="2"/>
      <c r="V21" s="6"/>
      <c r="W21" s="3"/>
      <c r="X21" s="3"/>
    </row>
    <row r="22" spans="1:24" ht="15">
      <c r="A22" s="10"/>
      <c r="B22" s="36">
        <v>1926</v>
      </c>
      <c r="C22" s="29">
        <v>17.7</v>
      </c>
      <c r="D22" s="16"/>
      <c r="E22" s="36">
        <v>1926</v>
      </c>
      <c r="F22" s="24">
        <f t="shared" si="0"/>
        <v>0.011428571428571389</v>
      </c>
      <c r="G22" s="24"/>
      <c r="H22" s="24"/>
      <c r="I22" s="33"/>
      <c r="J22" s="10"/>
      <c r="R22" s="2"/>
      <c r="S22" s="2"/>
      <c r="T22" s="9"/>
      <c r="U22" s="2"/>
      <c r="V22" s="6"/>
      <c r="W22" s="3"/>
      <c r="X22" s="3"/>
    </row>
    <row r="23" spans="1:24" ht="15">
      <c r="A23" s="10"/>
      <c r="B23" s="36">
        <v>1927</v>
      </c>
      <c r="C23" s="29">
        <v>17.4</v>
      </c>
      <c r="D23" s="16"/>
      <c r="E23" s="36">
        <v>1927</v>
      </c>
      <c r="F23" s="24">
        <f t="shared" si="0"/>
        <v>-0.016949152542372923</v>
      </c>
      <c r="G23" s="24"/>
      <c r="H23" s="24"/>
      <c r="I23" s="33"/>
      <c r="J23" s="10"/>
      <c r="R23" s="2"/>
      <c r="S23" s="2"/>
      <c r="T23" s="9"/>
      <c r="U23" s="2"/>
      <c r="V23" s="6"/>
      <c r="W23" s="3"/>
      <c r="X23" s="3"/>
    </row>
    <row r="24" spans="1:24" ht="15">
      <c r="A24" s="10"/>
      <c r="B24" s="36">
        <v>1928</v>
      </c>
      <c r="C24" s="29">
        <v>17.1</v>
      </c>
      <c r="D24" s="16"/>
      <c r="E24" s="36">
        <v>1928</v>
      </c>
      <c r="F24" s="24">
        <f t="shared" si="0"/>
        <v>-0.017241379310344664</v>
      </c>
      <c r="G24" s="24"/>
      <c r="H24" s="24"/>
      <c r="I24" s="33"/>
      <c r="J24" s="10"/>
      <c r="R24" s="2"/>
      <c r="S24" s="2"/>
      <c r="T24" s="2"/>
      <c r="U24" s="2"/>
      <c r="V24" s="2"/>
      <c r="W24" s="2"/>
      <c r="X24" s="2"/>
    </row>
    <row r="25" spans="1:10" ht="15">
      <c r="A25" s="10"/>
      <c r="B25" s="36">
        <v>1929</v>
      </c>
      <c r="C25" s="29">
        <v>17.1</v>
      </c>
      <c r="D25" s="16"/>
      <c r="E25" s="36">
        <v>1929</v>
      </c>
      <c r="F25" s="24">
        <f t="shared" si="0"/>
        <v>0</v>
      </c>
      <c r="G25" s="24"/>
      <c r="H25" s="24"/>
      <c r="I25" s="33"/>
      <c r="J25" s="10"/>
    </row>
    <row r="26" spans="1:10" ht="15">
      <c r="A26" s="10"/>
      <c r="B26" s="36">
        <v>1930</v>
      </c>
      <c r="C26" s="29">
        <v>16.7</v>
      </c>
      <c r="D26" s="16"/>
      <c r="E26" s="36">
        <v>1930</v>
      </c>
      <c r="F26" s="24">
        <f t="shared" si="0"/>
        <v>-0.0233918128654972</v>
      </c>
      <c r="G26" s="24"/>
      <c r="H26" s="24"/>
      <c r="I26" s="33"/>
      <c r="J26" s="10"/>
    </row>
    <row r="27" spans="1:10" ht="15">
      <c r="A27" s="10"/>
      <c r="B27" s="36">
        <v>1931</v>
      </c>
      <c r="C27" s="29">
        <v>15.2</v>
      </c>
      <c r="D27" s="16"/>
      <c r="E27" s="36">
        <v>1931</v>
      </c>
      <c r="F27" s="24">
        <f t="shared" si="0"/>
        <v>-0.08982035928143713</v>
      </c>
      <c r="G27" s="24"/>
      <c r="H27" s="24"/>
      <c r="I27" s="33"/>
      <c r="J27" s="10"/>
    </row>
    <row r="28" spans="1:10" ht="15">
      <c r="A28" s="10"/>
      <c r="B28" s="36">
        <v>1932</v>
      </c>
      <c r="C28" s="29">
        <v>13.7</v>
      </c>
      <c r="D28" s="16"/>
      <c r="E28" s="36">
        <v>1932</v>
      </c>
      <c r="F28" s="24">
        <f t="shared" si="0"/>
        <v>-0.09868421052631579</v>
      </c>
      <c r="G28" s="24"/>
      <c r="H28" s="24"/>
      <c r="I28" s="33"/>
      <c r="J28" s="10"/>
    </row>
    <row r="29" spans="1:10" ht="15">
      <c r="A29" s="10"/>
      <c r="B29" s="36">
        <v>1933</v>
      </c>
      <c r="C29" s="29">
        <v>13</v>
      </c>
      <c r="D29" s="16"/>
      <c r="E29" s="36">
        <v>1933</v>
      </c>
      <c r="F29" s="24">
        <f t="shared" si="0"/>
        <v>-0.05109489051094886</v>
      </c>
      <c r="G29" s="24">
        <f>RATE(20,,-C9,C29)</f>
        <v>0.013713914759902864</v>
      </c>
      <c r="H29" s="24"/>
      <c r="I29" s="33"/>
      <c r="J29" s="10"/>
    </row>
    <row r="30" spans="1:10" ht="15">
      <c r="A30" s="10"/>
      <c r="B30" s="36">
        <v>1934</v>
      </c>
      <c r="C30" s="29">
        <v>13.4</v>
      </c>
      <c r="D30" s="16"/>
      <c r="E30" s="36">
        <v>1934</v>
      </c>
      <c r="F30" s="24">
        <f t="shared" si="0"/>
        <v>0.030769230769230795</v>
      </c>
      <c r="G30" s="24">
        <f aca="true" t="shared" si="1" ref="G30:G93">RATE(20,,-C10,C30)</f>
        <v>0.014741074258964433</v>
      </c>
      <c r="H30" s="24"/>
      <c r="I30" s="33"/>
      <c r="J30" s="10"/>
    </row>
    <row r="31" spans="1:10" ht="15">
      <c r="A31" s="10"/>
      <c r="B31" s="36">
        <v>1935</v>
      </c>
      <c r="C31" s="29">
        <v>13.7</v>
      </c>
      <c r="D31" s="16"/>
      <c r="E31" s="36">
        <v>1935</v>
      </c>
      <c r="F31" s="24">
        <f t="shared" si="0"/>
        <v>0.022388059701492456</v>
      </c>
      <c r="G31" s="24">
        <f t="shared" si="1"/>
        <v>0.015359787827001396</v>
      </c>
      <c r="H31" s="24"/>
      <c r="I31" s="33"/>
      <c r="J31" s="10"/>
    </row>
    <row r="32" spans="1:10" ht="15">
      <c r="A32" s="10"/>
      <c r="B32" s="36">
        <v>1936</v>
      </c>
      <c r="C32" s="29">
        <v>13.9</v>
      </c>
      <c r="D32" s="16"/>
      <c r="E32" s="36">
        <v>1936</v>
      </c>
      <c r="F32" s="24">
        <f t="shared" si="0"/>
        <v>0.01459854014598548</v>
      </c>
      <c r="G32" s="24">
        <f t="shared" si="1"/>
        <v>0.01223049070401057</v>
      </c>
      <c r="H32" s="24"/>
      <c r="I32" s="33"/>
      <c r="J32" s="10"/>
    </row>
    <row r="33" spans="1:10" ht="15">
      <c r="A33" s="10"/>
      <c r="B33" s="36">
        <v>1937</v>
      </c>
      <c r="C33" s="29">
        <v>14.4</v>
      </c>
      <c r="D33" s="16"/>
      <c r="E33" s="36">
        <v>1937</v>
      </c>
      <c r="F33" s="24">
        <f t="shared" si="0"/>
        <v>0.03597122302158273</v>
      </c>
      <c r="G33" s="24">
        <f t="shared" si="1"/>
        <v>0.005906526929108696</v>
      </c>
      <c r="H33" s="24"/>
      <c r="I33" s="33"/>
      <c r="J33" s="10"/>
    </row>
    <row r="34" spans="1:10" ht="15">
      <c r="A34" s="10"/>
      <c r="B34" s="36">
        <v>1938</v>
      </c>
      <c r="C34" s="29">
        <v>14.1</v>
      </c>
      <c r="D34" s="16"/>
      <c r="E34" s="36">
        <v>1938</v>
      </c>
      <c r="F34" s="24">
        <f t="shared" si="0"/>
        <v>-0.02083333333333338</v>
      </c>
      <c r="G34" s="24">
        <f t="shared" si="1"/>
        <v>-0.003420135277765321</v>
      </c>
      <c r="H34" s="24"/>
      <c r="I34" s="33"/>
      <c r="J34" s="10"/>
    </row>
    <row r="35" spans="1:10" ht="15">
      <c r="A35" s="10"/>
      <c r="B35" s="36">
        <v>1939</v>
      </c>
      <c r="C35" s="29">
        <v>13.9</v>
      </c>
      <c r="D35" s="16"/>
      <c r="E35" s="36">
        <v>1939</v>
      </c>
      <c r="F35" s="24">
        <f t="shared" si="0"/>
        <v>-0.014184397163120517</v>
      </c>
      <c r="G35" s="24">
        <f t="shared" si="1"/>
        <v>-0.010881249287413448</v>
      </c>
      <c r="H35" s="24"/>
      <c r="I35" s="33"/>
      <c r="J35" s="10"/>
    </row>
    <row r="36" spans="1:10" ht="15">
      <c r="A36" s="10"/>
      <c r="B36" s="36">
        <v>1940</v>
      </c>
      <c r="C36" s="29">
        <v>14</v>
      </c>
      <c r="D36" s="16"/>
      <c r="E36" s="36">
        <v>1940</v>
      </c>
      <c r="F36" s="24">
        <f t="shared" si="0"/>
        <v>0.007194244604316521</v>
      </c>
      <c r="G36" s="24">
        <f t="shared" si="1"/>
        <v>-0.017675667042786003</v>
      </c>
      <c r="H36" s="24"/>
      <c r="I36" s="33"/>
      <c r="J36" s="10"/>
    </row>
    <row r="37" spans="1:10" ht="15">
      <c r="A37" s="10"/>
      <c r="B37" s="36">
        <v>1941</v>
      </c>
      <c r="C37" s="29">
        <v>14.7</v>
      </c>
      <c r="D37" s="16"/>
      <c r="E37" s="36">
        <v>1941</v>
      </c>
      <c r="F37" s="24">
        <f t="shared" si="0"/>
        <v>0.04999999999999995</v>
      </c>
      <c r="G37" s="24">
        <f t="shared" si="1"/>
        <v>-0.009799331514057518</v>
      </c>
      <c r="H37" s="24"/>
      <c r="I37" s="33"/>
      <c r="J37" s="10"/>
    </row>
    <row r="38" spans="1:10" ht="15">
      <c r="A38" s="10"/>
      <c r="B38" s="36">
        <v>1942</v>
      </c>
      <c r="C38" s="29">
        <v>16.3</v>
      </c>
      <c r="D38" s="16"/>
      <c r="E38" s="36">
        <v>1942</v>
      </c>
      <c r="F38" s="24">
        <f t="shared" si="0"/>
        <v>0.1088435374149661</v>
      </c>
      <c r="G38" s="24">
        <f t="shared" si="1"/>
        <v>-0.0015095484076880113</v>
      </c>
      <c r="H38" s="24"/>
      <c r="I38" s="33"/>
      <c r="J38" s="10"/>
    </row>
    <row r="39" spans="1:10" ht="15">
      <c r="A39" s="10"/>
      <c r="B39" s="36">
        <v>1943</v>
      </c>
      <c r="C39" s="29">
        <v>17.3</v>
      </c>
      <c r="D39" s="16"/>
      <c r="E39" s="36">
        <v>1943</v>
      </c>
      <c r="F39" s="24">
        <f t="shared" si="0"/>
        <v>0.06134969325153374</v>
      </c>
      <c r="G39" s="24">
        <f t="shared" si="1"/>
        <v>0.0005815709494602998</v>
      </c>
      <c r="H39" s="24">
        <f aca="true" t="shared" si="2" ref="H39:H70">RATE(30,,-C9,C39)</f>
        <v>0.018779889788404527</v>
      </c>
      <c r="I39" s="33"/>
      <c r="J39" s="10"/>
    </row>
    <row r="40" spans="1:10" ht="15">
      <c r="A40" s="10"/>
      <c r="B40" s="36">
        <v>1944</v>
      </c>
      <c r="C40" s="29">
        <v>17.6</v>
      </c>
      <c r="D40" s="16"/>
      <c r="E40" s="36">
        <v>1944</v>
      </c>
      <c r="F40" s="24">
        <f t="shared" si="0"/>
        <v>0.017341040462427786</v>
      </c>
      <c r="G40" s="24">
        <f t="shared" si="1"/>
        <v>0.00144206069986707</v>
      </c>
      <c r="H40" s="24">
        <f t="shared" si="2"/>
        <v>0.019022458390417257</v>
      </c>
      <c r="I40" s="33"/>
      <c r="J40" s="10"/>
    </row>
    <row r="41" spans="1:10" ht="15">
      <c r="A41" s="10"/>
      <c r="B41" s="36">
        <v>1945</v>
      </c>
      <c r="C41" s="29">
        <v>18</v>
      </c>
      <c r="D41" s="16"/>
      <c r="E41" s="36">
        <v>1945</v>
      </c>
      <c r="F41" s="24">
        <f t="shared" si="0"/>
        <v>0.022727272727272645</v>
      </c>
      <c r="G41" s="24">
        <f t="shared" si="1"/>
        <v>0.001409536314259479</v>
      </c>
      <c r="H41" s="24">
        <f t="shared" si="2"/>
        <v>0.019447904985648527</v>
      </c>
      <c r="I41" s="33"/>
      <c r="J41" s="10"/>
    </row>
    <row r="42" spans="1:10" ht="15">
      <c r="A42" s="10"/>
      <c r="B42" s="36">
        <v>1946</v>
      </c>
      <c r="C42" s="29">
        <v>19.5</v>
      </c>
      <c r="D42" s="16"/>
      <c r="E42" s="36">
        <v>1946</v>
      </c>
      <c r="F42" s="24">
        <f aca="true" t="shared" si="3" ref="F42:F73">(C42-C41)/C41</f>
        <v>0.08333333333333333</v>
      </c>
      <c r="G42" s="24">
        <f t="shared" si="1"/>
        <v>0.004854235109847889</v>
      </c>
      <c r="H42" s="24">
        <f t="shared" si="2"/>
        <v>0.019577564653736237</v>
      </c>
      <c r="I42" s="34">
        <f>F42</f>
        <v>0.08333333333333333</v>
      </c>
      <c r="J42" s="10"/>
    </row>
    <row r="43" spans="1:10" ht="15">
      <c r="A43" s="10"/>
      <c r="B43" s="36">
        <v>1947</v>
      </c>
      <c r="C43" s="29">
        <v>22.3</v>
      </c>
      <c r="D43" s="16"/>
      <c r="E43" s="36">
        <v>1947</v>
      </c>
      <c r="F43" s="24">
        <f t="shared" si="3"/>
        <v>0.14358974358974363</v>
      </c>
      <c r="G43" s="24">
        <f t="shared" si="1"/>
        <v>0.012483095050044997</v>
      </c>
      <c r="H43" s="24">
        <f t="shared" si="2"/>
        <v>0.01867699017412232</v>
      </c>
      <c r="I43" s="34">
        <f aca="true" t="shared" si="4" ref="I43:I106">F43</f>
        <v>0.14358974358974363</v>
      </c>
      <c r="J43" s="10"/>
    </row>
    <row r="44" spans="1:10" ht="15">
      <c r="A44" s="10"/>
      <c r="B44" s="36">
        <v>1948</v>
      </c>
      <c r="C44" s="29">
        <v>24.1</v>
      </c>
      <c r="D44" s="16"/>
      <c r="E44" s="36">
        <v>1948</v>
      </c>
      <c r="F44" s="24">
        <f t="shared" si="3"/>
        <v>0.08071748878923769</v>
      </c>
      <c r="G44" s="24">
        <f t="shared" si="1"/>
        <v>0.017304689796197686</v>
      </c>
      <c r="H44" s="24">
        <f t="shared" si="2"/>
        <v>0.015705965487073353</v>
      </c>
      <c r="I44" s="34">
        <f t="shared" si="4"/>
        <v>0.08071748878923769</v>
      </c>
      <c r="J44" s="10"/>
    </row>
    <row r="45" spans="1:10" ht="15">
      <c r="A45" s="10"/>
      <c r="B45" s="36">
        <v>1949</v>
      </c>
      <c r="C45" s="29">
        <v>23.8</v>
      </c>
      <c r="D45" s="16"/>
      <c r="E45" s="36">
        <v>1949</v>
      </c>
      <c r="F45" s="24">
        <f t="shared" si="3"/>
        <v>-0.012448132780083016</v>
      </c>
      <c r="G45" s="24">
        <f t="shared" si="1"/>
        <v>0.016667738139585726</v>
      </c>
      <c r="H45" s="24">
        <f t="shared" si="2"/>
        <v>0.010689363324462096</v>
      </c>
      <c r="I45" s="34">
        <f t="shared" si="4"/>
        <v>-0.012448132780083016</v>
      </c>
      <c r="J45" s="10"/>
    </row>
    <row r="46" spans="1:10" ht="15">
      <c r="A46" s="10"/>
      <c r="B46" s="36">
        <v>1950</v>
      </c>
      <c r="C46" s="29">
        <v>24.1</v>
      </c>
      <c r="D46" s="16"/>
      <c r="E46" s="36">
        <v>1950</v>
      </c>
      <c r="F46" s="24">
        <f t="shared" si="3"/>
        <v>0.012605042016806753</v>
      </c>
      <c r="G46" s="24">
        <f t="shared" si="1"/>
        <v>0.01850936960039613</v>
      </c>
      <c r="H46" s="24">
        <f t="shared" si="2"/>
        <v>0.006235344917756145</v>
      </c>
      <c r="I46" s="34">
        <f t="shared" si="4"/>
        <v>0.012605042016806753</v>
      </c>
      <c r="J46" s="10"/>
    </row>
    <row r="47" spans="1:10" ht="15">
      <c r="A47" s="10"/>
      <c r="B47" s="36">
        <v>1951</v>
      </c>
      <c r="C47" s="29">
        <v>26</v>
      </c>
      <c r="D47" s="16"/>
      <c r="E47" s="36">
        <v>1951</v>
      </c>
      <c r="F47" s="24">
        <f t="shared" si="3"/>
        <v>0.07883817427385886</v>
      </c>
      <c r="G47" s="24">
        <f t="shared" si="1"/>
        <v>0.02720349410062425</v>
      </c>
      <c r="H47" s="24">
        <f t="shared" si="2"/>
        <v>0.012520932818522235</v>
      </c>
      <c r="I47" s="34">
        <f t="shared" si="4"/>
        <v>0.07883817427385886</v>
      </c>
      <c r="J47" s="10"/>
    </row>
    <row r="48" spans="1:10" ht="15">
      <c r="A48" s="10"/>
      <c r="B48" s="36">
        <v>1952</v>
      </c>
      <c r="C48" s="29">
        <v>26.5</v>
      </c>
      <c r="D48" s="16"/>
      <c r="E48" s="36">
        <v>1952</v>
      </c>
      <c r="F48" s="24">
        <f t="shared" si="3"/>
        <v>0.019230769230769232</v>
      </c>
      <c r="G48" s="24">
        <f t="shared" si="1"/>
        <v>0.033537563105546606</v>
      </c>
      <c r="H48" s="24">
        <f t="shared" si="2"/>
        <v>0.01530818290554307</v>
      </c>
      <c r="I48" s="34">
        <f t="shared" si="4"/>
        <v>0.019230769230769232</v>
      </c>
      <c r="J48" s="10"/>
    </row>
    <row r="49" spans="1:10" ht="15">
      <c r="A49" s="10"/>
      <c r="B49" s="36">
        <v>1953</v>
      </c>
      <c r="C49" s="29">
        <v>26.7</v>
      </c>
      <c r="D49" s="16"/>
      <c r="E49" s="36">
        <v>1953</v>
      </c>
      <c r="F49" s="24">
        <f t="shared" si="3"/>
        <v>0.007547169811320728</v>
      </c>
      <c r="G49" s="24">
        <f t="shared" si="1"/>
        <v>0.03664103319696702</v>
      </c>
      <c r="H49" s="24">
        <f t="shared" si="2"/>
        <v>0.014963688249528342</v>
      </c>
      <c r="I49" s="34">
        <f t="shared" si="4"/>
        <v>0.007547169811320728</v>
      </c>
      <c r="J49" s="10"/>
    </row>
    <row r="50" spans="1:10" ht="15">
      <c r="A50" s="10"/>
      <c r="B50" s="36">
        <v>1954</v>
      </c>
      <c r="C50" s="29">
        <v>26.9</v>
      </c>
      <c r="D50" s="16"/>
      <c r="E50" s="36">
        <v>1954</v>
      </c>
      <c r="F50" s="24">
        <f t="shared" si="3"/>
        <v>0.007490636704119823</v>
      </c>
      <c r="G50" s="24">
        <f t="shared" si="1"/>
        <v>0.03545772878069768</v>
      </c>
      <c r="H50" s="24">
        <f t="shared" si="2"/>
        <v>0.015216199356361579</v>
      </c>
      <c r="I50" s="34">
        <f t="shared" si="4"/>
        <v>0.007490636704119823</v>
      </c>
      <c r="J50" s="10"/>
    </row>
    <row r="51" spans="1:10" ht="15">
      <c r="A51" s="10"/>
      <c r="B51" s="36">
        <v>1955</v>
      </c>
      <c r="C51" s="29">
        <v>26.8</v>
      </c>
      <c r="D51" s="16"/>
      <c r="E51" s="36">
        <v>1955</v>
      </c>
      <c r="F51" s="24">
        <f t="shared" si="3"/>
        <v>-0.0037174721189590287</v>
      </c>
      <c r="G51" s="24">
        <f t="shared" si="1"/>
        <v>0.034119461455579696</v>
      </c>
      <c r="H51" s="24">
        <f t="shared" si="2"/>
        <v>0.014308094978182235</v>
      </c>
      <c r="I51" s="34">
        <f t="shared" si="4"/>
        <v>-0.0037174721189590287</v>
      </c>
      <c r="J51" s="10"/>
    </row>
    <row r="52" spans="1:10" ht="15">
      <c r="A52" s="10"/>
      <c r="B52" s="36">
        <v>1956</v>
      </c>
      <c r="C52" s="29">
        <v>27.2</v>
      </c>
      <c r="D52" s="16"/>
      <c r="E52" s="36">
        <v>1956</v>
      </c>
      <c r="F52" s="24">
        <f t="shared" si="3"/>
        <v>0.014925373134328304</v>
      </c>
      <c r="G52" s="24">
        <f t="shared" si="1"/>
        <v>0.03413611497101147</v>
      </c>
      <c r="H52" s="24">
        <f t="shared" si="2"/>
        <v>0.01442479199239759</v>
      </c>
      <c r="I52" s="34">
        <f t="shared" si="4"/>
        <v>0.014925373134328304</v>
      </c>
      <c r="J52" s="10"/>
    </row>
    <row r="53" spans="1:10" ht="15">
      <c r="A53" s="10"/>
      <c r="B53" s="36">
        <v>1957</v>
      </c>
      <c r="C53" s="29">
        <v>28.1</v>
      </c>
      <c r="D53" s="16"/>
      <c r="E53" s="36">
        <v>1957</v>
      </c>
      <c r="F53" s="24">
        <f t="shared" si="3"/>
        <v>0.033088235294117724</v>
      </c>
      <c r="G53" s="24">
        <f t="shared" si="1"/>
        <v>0.03399203037538138</v>
      </c>
      <c r="H53" s="24">
        <f t="shared" si="2"/>
        <v>0.016104954679355896</v>
      </c>
      <c r="I53" s="34">
        <f t="shared" si="4"/>
        <v>0.033088235294117724</v>
      </c>
      <c r="J53" s="10"/>
    </row>
    <row r="54" spans="1:10" ht="15">
      <c r="A54" s="10"/>
      <c r="B54" s="36">
        <v>1958</v>
      </c>
      <c r="C54" s="29">
        <v>28.9</v>
      </c>
      <c r="D54" s="16"/>
      <c r="E54" s="36">
        <v>1958</v>
      </c>
      <c r="F54" s="24">
        <f t="shared" si="3"/>
        <v>0.028469750889679613</v>
      </c>
      <c r="G54" s="24">
        <f t="shared" si="1"/>
        <v>0.036534917156862926</v>
      </c>
      <c r="H54" s="24">
        <f t="shared" si="2"/>
        <v>0.01764598718020614</v>
      </c>
      <c r="I54" s="34">
        <f t="shared" si="4"/>
        <v>0.028469750889679613</v>
      </c>
      <c r="J54" s="10"/>
    </row>
    <row r="55" spans="1:10" ht="15">
      <c r="A55" s="10"/>
      <c r="B55" s="36">
        <v>1959</v>
      </c>
      <c r="C55" s="29">
        <v>29.1</v>
      </c>
      <c r="D55" s="16"/>
      <c r="E55" s="36">
        <v>1959</v>
      </c>
      <c r="F55" s="24">
        <f t="shared" si="3"/>
        <v>0.006920415224913594</v>
      </c>
      <c r="G55" s="24">
        <f t="shared" si="1"/>
        <v>0.037633320654088066</v>
      </c>
      <c r="H55" s="24">
        <f t="shared" si="2"/>
        <v>0.017879956605802935</v>
      </c>
      <c r="I55" s="34">
        <f t="shared" si="4"/>
        <v>0.006920415224913594</v>
      </c>
      <c r="J55" s="10"/>
    </row>
    <row r="56" spans="1:10" ht="15">
      <c r="A56" s="10"/>
      <c r="B56" s="36">
        <v>1960</v>
      </c>
      <c r="C56" s="29">
        <v>29.6</v>
      </c>
      <c r="D56" s="16"/>
      <c r="E56" s="36">
        <v>1960</v>
      </c>
      <c r="F56" s="24">
        <f t="shared" si="3"/>
        <v>0.017182130584192438</v>
      </c>
      <c r="G56" s="24">
        <f t="shared" si="1"/>
        <v>0.0381453995648691</v>
      </c>
      <c r="H56" s="24">
        <f t="shared" si="2"/>
        <v>0.019262019080154714</v>
      </c>
      <c r="I56" s="34">
        <f t="shared" si="4"/>
        <v>0.017182130584192438</v>
      </c>
      <c r="J56" s="10"/>
    </row>
    <row r="57" spans="1:10" ht="15">
      <c r="A57" s="10"/>
      <c r="B57" s="36">
        <v>1961</v>
      </c>
      <c r="C57" s="29">
        <v>29.9</v>
      </c>
      <c r="D57" s="16"/>
      <c r="E57" s="36">
        <v>1961</v>
      </c>
      <c r="F57" s="24">
        <f t="shared" si="3"/>
        <v>0.010135135135135039</v>
      </c>
      <c r="G57" s="24">
        <f t="shared" si="1"/>
        <v>0.03613821731089951</v>
      </c>
      <c r="H57" s="24">
        <f t="shared" si="2"/>
        <v>0.02280832288126924</v>
      </c>
      <c r="I57" s="34">
        <f t="shared" si="4"/>
        <v>0.010135135135135039</v>
      </c>
      <c r="J57" s="10"/>
    </row>
    <row r="58" spans="1:10" ht="15">
      <c r="A58" s="10"/>
      <c r="B58" s="36">
        <v>1962</v>
      </c>
      <c r="C58" s="29">
        <v>30.2</v>
      </c>
      <c r="D58" s="16"/>
      <c r="E58" s="36">
        <v>1962</v>
      </c>
      <c r="F58" s="24">
        <f t="shared" si="3"/>
        <v>0.010033444816053536</v>
      </c>
      <c r="G58" s="24">
        <f t="shared" si="1"/>
        <v>0.031314127351851725</v>
      </c>
      <c r="H58" s="24">
        <f t="shared" si="2"/>
        <v>0.026698385750403553</v>
      </c>
      <c r="I58" s="34">
        <f t="shared" si="4"/>
        <v>0.010033444816053536</v>
      </c>
      <c r="J58" s="10"/>
    </row>
    <row r="59" spans="1:10" ht="15">
      <c r="A59" s="10"/>
      <c r="B59" s="36">
        <v>1963</v>
      </c>
      <c r="C59" s="29">
        <v>30.6</v>
      </c>
      <c r="D59" s="16"/>
      <c r="E59" s="36">
        <v>1963</v>
      </c>
      <c r="F59" s="24">
        <f t="shared" si="3"/>
        <v>0.013245033112582853</v>
      </c>
      <c r="G59" s="24">
        <f t="shared" si="1"/>
        <v>0.028925110592677532</v>
      </c>
      <c r="H59" s="24">
        <f t="shared" si="2"/>
        <v>0.028946045681889115</v>
      </c>
      <c r="I59" s="34">
        <f t="shared" si="4"/>
        <v>0.013245033112582853</v>
      </c>
      <c r="J59" s="10"/>
    </row>
    <row r="60" spans="1:10" ht="15">
      <c r="A60" s="10"/>
      <c r="B60" s="36">
        <v>1964</v>
      </c>
      <c r="C60" s="29">
        <v>31</v>
      </c>
      <c r="D60" s="16"/>
      <c r="E60" s="36">
        <v>1964</v>
      </c>
      <c r="F60" s="24">
        <f t="shared" si="3"/>
        <v>0.013071895424836555</v>
      </c>
      <c r="G60" s="24">
        <f t="shared" si="1"/>
        <v>0.02870879128424172</v>
      </c>
      <c r="H60" s="24">
        <f t="shared" si="2"/>
        <v>0.028352235536893942</v>
      </c>
      <c r="I60" s="34">
        <f t="shared" si="4"/>
        <v>0.013071895424836555</v>
      </c>
      <c r="J60" s="10"/>
    </row>
    <row r="61" spans="1:10" ht="15">
      <c r="A61" s="10"/>
      <c r="B61" s="36">
        <v>1965</v>
      </c>
      <c r="C61" s="29">
        <v>31.5</v>
      </c>
      <c r="D61" s="16"/>
      <c r="E61" s="36">
        <v>1965</v>
      </c>
      <c r="F61" s="24">
        <f t="shared" si="3"/>
        <v>0.016129032258064516</v>
      </c>
      <c r="G61" s="24">
        <f t="shared" si="1"/>
        <v>0.028375928521249257</v>
      </c>
      <c r="H61" s="24">
        <f t="shared" si="2"/>
        <v>0.02814176076229396</v>
      </c>
      <c r="I61" s="34">
        <f t="shared" si="4"/>
        <v>0.016129032258064516</v>
      </c>
      <c r="J61" s="10"/>
    </row>
    <row r="62" spans="1:10" ht="15">
      <c r="A62" s="10"/>
      <c r="B62" s="36">
        <v>1966</v>
      </c>
      <c r="C62" s="29">
        <v>32.4</v>
      </c>
      <c r="D62" s="16"/>
      <c r="E62" s="36">
        <v>1966</v>
      </c>
      <c r="F62" s="24">
        <f t="shared" si="3"/>
        <v>0.028571428571428525</v>
      </c>
      <c r="G62" s="24">
        <f t="shared" si="1"/>
        <v>0.02571219721504863</v>
      </c>
      <c r="H62" s="24">
        <f t="shared" si="2"/>
        <v>0.02861062727242068</v>
      </c>
      <c r="I62" s="34">
        <f t="shared" si="4"/>
        <v>0.028571428571428525</v>
      </c>
      <c r="J62" s="10"/>
    </row>
    <row r="63" spans="1:10" ht="15">
      <c r="A63" s="10"/>
      <c r="B63" s="36">
        <v>1967</v>
      </c>
      <c r="C63" s="29">
        <v>33.4</v>
      </c>
      <c r="D63" s="16"/>
      <c r="E63" s="36">
        <v>1967</v>
      </c>
      <c r="F63" s="24">
        <f t="shared" si="3"/>
        <v>0.0308641975308642</v>
      </c>
      <c r="G63" s="24">
        <f t="shared" si="1"/>
        <v>0.020403830374821852</v>
      </c>
      <c r="H63" s="24">
        <f t="shared" si="2"/>
        <v>0.028441198567348676</v>
      </c>
      <c r="I63" s="34">
        <f t="shared" si="4"/>
        <v>0.0308641975308642</v>
      </c>
      <c r="J63" s="10"/>
    </row>
    <row r="64" spans="1:10" ht="15">
      <c r="A64" s="10"/>
      <c r="B64" s="36">
        <v>1968</v>
      </c>
      <c r="C64" s="29">
        <v>34.8</v>
      </c>
      <c r="D64" s="16"/>
      <c r="E64" s="36">
        <v>1968</v>
      </c>
      <c r="F64" s="24">
        <f t="shared" si="3"/>
        <v>0.04191616766467062</v>
      </c>
      <c r="G64" s="24">
        <f t="shared" si="1"/>
        <v>0.018540048848481927</v>
      </c>
      <c r="H64" s="24">
        <f t="shared" si="2"/>
        <v>0.030572788476669565</v>
      </c>
      <c r="I64" s="34">
        <f t="shared" si="4"/>
        <v>0.04191616766467062</v>
      </c>
      <c r="J64" s="10"/>
    </row>
    <row r="65" spans="1:10" ht="15">
      <c r="A65" s="10"/>
      <c r="B65" s="36">
        <v>1969</v>
      </c>
      <c r="C65" s="29">
        <v>36.7</v>
      </c>
      <c r="D65" s="16"/>
      <c r="E65" s="36">
        <v>1969</v>
      </c>
      <c r="F65" s="24">
        <f t="shared" si="3"/>
        <v>0.05459770114942546</v>
      </c>
      <c r="G65" s="24">
        <f t="shared" si="1"/>
        <v>0.021890720253183452</v>
      </c>
      <c r="H65" s="24">
        <f t="shared" si="2"/>
        <v>0.03289230540908786</v>
      </c>
      <c r="I65" s="34">
        <f t="shared" si="4"/>
        <v>0.05459770114942546</v>
      </c>
      <c r="J65" s="10"/>
    </row>
    <row r="66" spans="1:10" ht="15">
      <c r="A66" s="10"/>
      <c r="B66" s="36">
        <v>1970</v>
      </c>
      <c r="C66" s="29">
        <v>38.8</v>
      </c>
      <c r="D66" s="16"/>
      <c r="E66" s="36">
        <v>1970</v>
      </c>
      <c r="F66" s="24">
        <f t="shared" si="3"/>
        <v>0.057220708446866324</v>
      </c>
      <c r="G66" s="24">
        <f t="shared" si="1"/>
        <v>0.024096151651804495</v>
      </c>
      <c r="H66" s="24">
        <f t="shared" si="2"/>
        <v>0.034562636420973784</v>
      </c>
      <c r="I66" s="34">
        <f t="shared" si="4"/>
        <v>0.057220708446866324</v>
      </c>
      <c r="J66" s="10"/>
    </row>
    <row r="67" spans="1:10" ht="15">
      <c r="A67" s="10"/>
      <c r="B67" s="36">
        <v>1971</v>
      </c>
      <c r="C67" s="29">
        <v>40.5</v>
      </c>
      <c r="D67" s="16"/>
      <c r="E67" s="36">
        <v>1971</v>
      </c>
      <c r="F67" s="24">
        <f t="shared" si="3"/>
        <v>0.043814432989690795</v>
      </c>
      <c r="G67" s="24">
        <f t="shared" si="1"/>
        <v>0.02240763445638189</v>
      </c>
      <c r="H67" s="24">
        <f t="shared" si="2"/>
        <v>0.03435890155651565</v>
      </c>
      <c r="I67" s="34">
        <f t="shared" si="4"/>
        <v>0.043814432989690795</v>
      </c>
      <c r="J67" s="10"/>
    </row>
    <row r="68" spans="1:10" ht="15">
      <c r="A68" s="10"/>
      <c r="B68" s="36">
        <v>1972</v>
      </c>
      <c r="C68" s="29">
        <v>41.8</v>
      </c>
      <c r="D68" s="16"/>
      <c r="E68" s="36">
        <v>1972</v>
      </c>
      <c r="F68" s="24">
        <f t="shared" si="3"/>
        <v>0.0320987654320987</v>
      </c>
      <c r="G68" s="24">
        <f t="shared" si="1"/>
        <v>0.023049200687762113</v>
      </c>
      <c r="H68" s="24">
        <f t="shared" si="2"/>
        <v>0.031888935947732275</v>
      </c>
      <c r="I68" s="34">
        <f t="shared" si="4"/>
        <v>0.0320987654320987</v>
      </c>
      <c r="J68" s="10"/>
    </row>
    <row r="69" spans="1:10" ht="15">
      <c r="A69" s="10"/>
      <c r="B69" s="36">
        <v>1973</v>
      </c>
      <c r="C69" s="29">
        <v>44.4</v>
      </c>
      <c r="D69" s="16"/>
      <c r="E69" s="36">
        <v>1973</v>
      </c>
      <c r="F69" s="24">
        <f t="shared" si="3"/>
        <v>0.06220095693779908</v>
      </c>
      <c r="G69" s="24">
        <f t="shared" si="1"/>
        <v>0.025754865001659542</v>
      </c>
      <c r="H69" s="24">
        <f t="shared" si="2"/>
        <v>0.031916513073862604</v>
      </c>
      <c r="I69" s="34">
        <f t="shared" si="4"/>
        <v>0.06220095693779908</v>
      </c>
      <c r="J69" s="10"/>
    </row>
    <row r="70" spans="1:10" ht="15">
      <c r="A70" s="10"/>
      <c r="B70" s="36">
        <v>1974</v>
      </c>
      <c r="C70" s="29">
        <v>49.3</v>
      </c>
      <c r="D70" s="16"/>
      <c r="E70" s="36">
        <v>1974</v>
      </c>
      <c r="F70" s="24">
        <f t="shared" si="3"/>
        <v>0.11036036036036033</v>
      </c>
      <c r="G70" s="24">
        <f t="shared" si="1"/>
        <v>0.030753295438590098</v>
      </c>
      <c r="H70" s="24">
        <f t="shared" si="2"/>
        <v>0.03493039436490585</v>
      </c>
      <c r="I70" s="34">
        <f t="shared" si="4"/>
        <v>0.11036036036036033</v>
      </c>
      <c r="J70" s="10"/>
    </row>
    <row r="71" spans="1:10" ht="15">
      <c r="A71" s="10"/>
      <c r="B71" s="36">
        <v>1975</v>
      </c>
      <c r="C71" s="29">
        <v>53.8</v>
      </c>
      <c r="D71" s="16"/>
      <c r="E71" s="36">
        <v>1975</v>
      </c>
      <c r="F71" s="24">
        <f t="shared" si="3"/>
        <v>0.09127789046653144</v>
      </c>
      <c r="G71" s="24">
        <f t="shared" si="1"/>
        <v>0.03545772878069768</v>
      </c>
      <c r="H71" s="24">
        <f aca="true" t="shared" si="5" ref="H71:H102">RATE(30,,-C41,C71)</f>
        <v>0.03717090586968162</v>
      </c>
      <c r="I71" s="34">
        <f t="shared" si="4"/>
        <v>0.09127789046653144</v>
      </c>
      <c r="J71" s="10"/>
    </row>
    <row r="72" spans="1:10" ht="15">
      <c r="A72" s="10"/>
      <c r="B72" s="36">
        <v>1976</v>
      </c>
      <c r="C72" s="29">
        <v>56.9</v>
      </c>
      <c r="D72" s="16"/>
      <c r="E72" s="36">
        <v>1976</v>
      </c>
      <c r="F72" s="24">
        <f t="shared" si="3"/>
        <v>0.057620817843866204</v>
      </c>
      <c r="G72" s="24">
        <f t="shared" si="1"/>
        <v>0.0375933224135764</v>
      </c>
      <c r="H72" s="24">
        <f t="shared" si="5"/>
        <v>0.03634078125704107</v>
      </c>
      <c r="I72" s="34">
        <f t="shared" si="4"/>
        <v>0.057620817843866204</v>
      </c>
      <c r="J72" s="10"/>
    </row>
    <row r="73" spans="1:10" ht="15">
      <c r="A73" s="10"/>
      <c r="B73" s="36">
        <v>1977</v>
      </c>
      <c r="C73" s="29">
        <v>60.6</v>
      </c>
      <c r="D73" s="16"/>
      <c r="E73" s="36">
        <v>1977</v>
      </c>
      <c r="F73" s="24">
        <f t="shared" si="3"/>
        <v>0.06502636203866438</v>
      </c>
      <c r="G73" s="24">
        <f t="shared" si="1"/>
        <v>0.039174102900294966</v>
      </c>
      <c r="H73" s="24">
        <f t="shared" si="5"/>
        <v>0.03388505771462813</v>
      </c>
      <c r="I73" s="34">
        <f t="shared" si="4"/>
        <v>0.06502636203866438</v>
      </c>
      <c r="J73" s="10"/>
    </row>
    <row r="74" spans="1:10" ht="15">
      <c r="A74" s="10"/>
      <c r="B74" s="36">
        <v>1978</v>
      </c>
      <c r="C74" s="29">
        <v>65.2</v>
      </c>
      <c r="D74" s="16"/>
      <c r="E74" s="36">
        <v>1978</v>
      </c>
      <c r="F74" s="24">
        <f aca="true" t="shared" si="6" ref="F74:F109">(C74-C73)/C73</f>
        <v>0.07590759075907592</v>
      </c>
      <c r="G74" s="24">
        <f t="shared" si="1"/>
        <v>0.04151969700495801</v>
      </c>
      <c r="H74" s="24">
        <f t="shared" si="5"/>
        <v>0.03373134469613119</v>
      </c>
      <c r="I74" s="34">
        <f t="shared" si="4"/>
        <v>0.07590759075907592</v>
      </c>
      <c r="J74" s="10"/>
    </row>
    <row r="75" spans="1:10" ht="15">
      <c r="A75" s="10"/>
      <c r="B75" s="36">
        <v>1979</v>
      </c>
      <c r="C75" s="29">
        <v>72.6</v>
      </c>
      <c r="D75" s="16"/>
      <c r="E75" s="36">
        <v>1979</v>
      </c>
      <c r="F75" s="24">
        <f t="shared" si="6"/>
        <v>0.11349693251533728</v>
      </c>
      <c r="G75" s="24">
        <f t="shared" si="1"/>
        <v>0.0467722033370496</v>
      </c>
      <c r="H75" s="24">
        <f t="shared" si="5"/>
        <v>0.03787564808938742</v>
      </c>
      <c r="I75" s="34">
        <f t="shared" si="4"/>
        <v>0.11349693251533728</v>
      </c>
      <c r="J75" s="10"/>
    </row>
    <row r="76" spans="1:10" ht="15">
      <c r="A76" s="10"/>
      <c r="B76" s="36">
        <v>1980</v>
      </c>
      <c r="C76" s="29">
        <v>82.4</v>
      </c>
      <c r="D76" s="16"/>
      <c r="E76" s="36">
        <v>1980</v>
      </c>
      <c r="F76" s="24">
        <f t="shared" si="6"/>
        <v>0.13498622589531697</v>
      </c>
      <c r="G76" s="24">
        <f t="shared" si="1"/>
        <v>0.052523436494058696</v>
      </c>
      <c r="H76" s="24">
        <f t="shared" si="5"/>
        <v>0.041830351776275296</v>
      </c>
      <c r="I76" s="34">
        <f t="shared" si="4"/>
        <v>0.13498622589531697</v>
      </c>
      <c r="J76" s="10"/>
    </row>
    <row r="77" spans="1:10" ht="15">
      <c r="A77" s="10"/>
      <c r="B77" s="36">
        <v>1981</v>
      </c>
      <c r="C77" s="29">
        <v>90.9</v>
      </c>
      <c r="D77" s="16"/>
      <c r="E77" s="36">
        <v>1981</v>
      </c>
      <c r="F77" s="24">
        <f t="shared" si="6"/>
        <v>0.10315533980582524</v>
      </c>
      <c r="G77" s="24">
        <f t="shared" si="1"/>
        <v>0.057169523797182605</v>
      </c>
      <c r="H77" s="24">
        <f t="shared" si="5"/>
        <v>0.04260471473843394</v>
      </c>
      <c r="I77" s="34">
        <f t="shared" si="4"/>
        <v>0.10315533980582524</v>
      </c>
      <c r="J77" s="10"/>
    </row>
    <row r="78" spans="1:10" ht="15">
      <c r="A78" s="10"/>
      <c r="B78" s="36">
        <v>1982</v>
      </c>
      <c r="C78" s="29">
        <v>96.5</v>
      </c>
      <c r="D78" s="16"/>
      <c r="E78" s="36">
        <v>1982</v>
      </c>
      <c r="F78" s="24">
        <f t="shared" si="6"/>
        <v>0.06160616061606154</v>
      </c>
      <c r="G78" s="24">
        <f t="shared" si="1"/>
        <v>0.0598051327564251</v>
      </c>
      <c r="H78" s="24">
        <f t="shared" si="5"/>
        <v>0.04402135320394174</v>
      </c>
      <c r="I78" s="34">
        <f t="shared" si="4"/>
        <v>0.06160616061606154</v>
      </c>
      <c r="J78" s="10"/>
    </row>
    <row r="79" spans="1:10" ht="15">
      <c r="A79" s="10"/>
      <c r="B79" s="36">
        <v>1983</v>
      </c>
      <c r="C79" s="29">
        <v>99.6</v>
      </c>
      <c r="D79" s="16"/>
      <c r="E79" s="36">
        <v>1983</v>
      </c>
      <c r="F79" s="24">
        <f t="shared" si="6"/>
        <v>0.03212435233160616</v>
      </c>
      <c r="G79" s="24">
        <f t="shared" si="1"/>
        <v>0.06078384131133615</v>
      </c>
      <c r="H79" s="24">
        <f t="shared" si="5"/>
        <v>0.044860398603223356</v>
      </c>
      <c r="I79" s="34">
        <f t="shared" si="4"/>
        <v>0.03212435233160616</v>
      </c>
      <c r="J79" s="10"/>
    </row>
    <row r="80" spans="1:10" ht="15">
      <c r="A80" s="10"/>
      <c r="B80" s="36">
        <v>1984</v>
      </c>
      <c r="C80" s="29">
        <v>103.9</v>
      </c>
      <c r="D80" s="16"/>
      <c r="E80" s="36">
        <v>1984</v>
      </c>
      <c r="F80" s="24">
        <f t="shared" si="6"/>
        <v>0.04317269076305232</v>
      </c>
      <c r="G80" s="24">
        <f t="shared" si="1"/>
        <v>0.06233794165498156</v>
      </c>
      <c r="H80" s="24">
        <f t="shared" si="5"/>
        <v>0.04607327982534938</v>
      </c>
      <c r="I80" s="34">
        <f t="shared" si="4"/>
        <v>0.04317269076305232</v>
      </c>
      <c r="J80" s="10"/>
    </row>
    <row r="81" spans="1:10" ht="15">
      <c r="A81" s="10"/>
      <c r="B81" s="36">
        <v>1985</v>
      </c>
      <c r="C81" s="29">
        <v>107.6</v>
      </c>
      <c r="D81" s="16"/>
      <c r="E81" s="36">
        <v>1985</v>
      </c>
      <c r="F81" s="24">
        <f t="shared" si="6"/>
        <v>0.03561116458132809</v>
      </c>
      <c r="G81" s="24">
        <f t="shared" si="1"/>
        <v>0.06334718543158181</v>
      </c>
      <c r="H81" s="24">
        <f t="shared" si="5"/>
        <v>0.04742414893424654</v>
      </c>
      <c r="I81" s="34">
        <f t="shared" si="4"/>
        <v>0.03561116458132809</v>
      </c>
      <c r="J81" s="10"/>
    </row>
    <row r="82" spans="1:10" ht="15">
      <c r="A82" s="10"/>
      <c r="B82" s="36">
        <v>1986</v>
      </c>
      <c r="C82" s="29">
        <v>109.6</v>
      </c>
      <c r="D82" s="16"/>
      <c r="E82" s="36">
        <v>1986</v>
      </c>
      <c r="F82" s="24">
        <f t="shared" si="6"/>
        <v>0.01858736059479554</v>
      </c>
      <c r="G82" s="24">
        <f t="shared" si="1"/>
        <v>0.06282870946733436</v>
      </c>
      <c r="H82" s="24">
        <f t="shared" si="5"/>
        <v>0.04754990467489039</v>
      </c>
      <c r="I82" s="34">
        <f t="shared" si="4"/>
        <v>0.01858736059479554</v>
      </c>
      <c r="J82" s="10"/>
    </row>
    <row r="83" spans="1:10" ht="15">
      <c r="A83" s="10"/>
      <c r="B83" s="36">
        <v>1987</v>
      </c>
      <c r="C83" s="29">
        <v>113.6</v>
      </c>
      <c r="D83" s="16"/>
      <c r="E83" s="36">
        <v>1987</v>
      </c>
      <c r="F83" s="24">
        <f t="shared" si="6"/>
        <v>0.03649635036496351</v>
      </c>
      <c r="G83" s="24">
        <f t="shared" si="1"/>
        <v>0.06311829823840144</v>
      </c>
      <c r="H83" s="24">
        <f t="shared" si="5"/>
        <v>0.04766491551172656</v>
      </c>
      <c r="I83" s="34">
        <f t="shared" si="4"/>
        <v>0.03649635036496351</v>
      </c>
      <c r="J83" s="10"/>
    </row>
    <row r="84" spans="1:10" ht="15">
      <c r="A84" s="10"/>
      <c r="B84" s="36">
        <v>1988</v>
      </c>
      <c r="C84" s="29">
        <v>118.3</v>
      </c>
      <c r="D84" s="16"/>
      <c r="E84" s="36">
        <v>1988</v>
      </c>
      <c r="F84" s="24">
        <f t="shared" si="6"/>
        <v>0.041373239436619746</v>
      </c>
      <c r="G84" s="24">
        <f t="shared" si="1"/>
        <v>0.0630905925618103</v>
      </c>
      <c r="H84" s="24">
        <f t="shared" si="5"/>
        <v>0.04810042413283036</v>
      </c>
      <c r="I84" s="34">
        <f t="shared" si="4"/>
        <v>0.041373239436619746</v>
      </c>
      <c r="J84" s="10"/>
    </row>
    <row r="85" spans="1:10" ht="15">
      <c r="A85" s="10"/>
      <c r="B85" s="36">
        <v>1989</v>
      </c>
      <c r="C85" s="29">
        <v>124</v>
      </c>
      <c r="D85" s="16"/>
      <c r="E85" s="36">
        <v>1989</v>
      </c>
      <c r="F85" s="24">
        <f t="shared" si="6"/>
        <v>0.04818258664412513</v>
      </c>
      <c r="G85" s="24">
        <f t="shared" si="1"/>
        <v>0.06276631575157351</v>
      </c>
      <c r="H85" s="24">
        <f t="shared" si="5"/>
        <v>0.049504463290593645</v>
      </c>
      <c r="I85" s="34">
        <f t="shared" si="4"/>
        <v>0.04818258664412513</v>
      </c>
      <c r="J85" s="10"/>
    </row>
    <row r="86" spans="1:10" ht="15">
      <c r="A86" s="10"/>
      <c r="B86" s="36">
        <v>1990</v>
      </c>
      <c r="C86" s="29">
        <v>130.7</v>
      </c>
      <c r="D86" s="16"/>
      <c r="E86" s="36">
        <v>1990</v>
      </c>
      <c r="F86" s="24">
        <f t="shared" si="6"/>
        <v>0.05403225806451604</v>
      </c>
      <c r="G86" s="24">
        <f t="shared" si="1"/>
        <v>0.0626058269597395</v>
      </c>
      <c r="H86" s="24">
        <f t="shared" si="5"/>
        <v>0.05075015455775175</v>
      </c>
      <c r="I86" s="34">
        <f t="shared" si="4"/>
        <v>0.05403225806451604</v>
      </c>
      <c r="J86" s="10"/>
    </row>
    <row r="87" spans="1:10" ht="15">
      <c r="A87" s="10"/>
      <c r="B87" s="36">
        <v>1991</v>
      </c>
      <c r="C87" s="29">
        <v>136.2</v>
      </c>
      <c r="D87" s="16"/>
      <c r="E87" s="36">
        <v>1991</v>
      </c>
      <c r="F87" s="24">
        <f t="shared" si="6"/>
        <v>0.04208110175975517</v>
      </c>
      <c r="G87" s="24">
        <f t="shared" si="1"/>
        <v>0.0625175305070761</v>
      </c>
      <c r="H87" s="24">
        <f t="shared" si="5"/>
        <v>0.05184124709152564</v>
      </c>
      <c r="I87" s="34">
        <f t="shared" si="4"/>
        <v>0.04208110175975517</v>
      </c>
      <c r="J87" s="10"/>
    </row>
    <row r="88" spans="1:10" ht="15">
      <c r="A88" s="10"/>
      <c r="B88" s="36">
        <v>1992</v>
      </c>
      <c r="C88" s="29">
        <v>140.3</v>
      </c>
      <c r="D88" s="16"/>
      <c r="E88" s="36">
        <v>1992</v>
      </c>
      <c r="F88" s="24">
        <f t="shared" si="6"/>
        <v>0.030102790014684456</v>
      </c>
      <c r="G88" s="24">
        <f t="shared" si="1"/>
        <v>0.0624146958982251</v>
      </c>
      <c r="H88" s="24">
        <f t="shared" si="5"/>
        <v>0.052531311138188215</v>
      </c>
      <c r="I88" s="34">
        <f t="shared" si="4"/>
        <v>0.030102790014684456</v>
      </c>
      <c r="J88" s="10"/>
    </row>
    <row r="89" spans="1:10" ht="15">
      <c r="A89" s="10"/>
      <c r="B89" s="36">
        <v>1993</v>
      </c>
      <c r="C89" s="29">
        <v>144.5</v>
      </c>
      <c r="D89" s="16"/>
      <c r="E89" s="36">
        <v>1993</v>
      </c>
      <c r="F89" s="24">
        <f t="shared" si="6"/>
        <v>0.029935851746257933</v>
      </c>
      <c r="G89" s="24">
        <f t="shared" si="1"/>
        <v>0.06077736431663013</v>
      </c>
      <c r="H89" s="24">
        <f t="shared" si="5"/>
        <v>0.053104691101574675</v>
      </c>
      <c r="I89" s="34">
        <f t="shared" si="4"/>
        <v>0.029935851746257933</v>
      </c>
      <c r="J89" s="10"/>
    </row>
    <row r="90" spans="1:10" ht="15">
      <c r="A90" s="10"/>
      <c r="B90" s="36">
        <v>1994</v>
      </c>
      <c r="C90" s="29">
        <v>148.2</v>
      </c>
      <c r="D90" s="16"/>
      <c r="E90" s="36">
        <v>1994</v>
      </c>
      <c r="F90" s="24">
        <f t="shared" si="6"/>
        <v>0.02560553633217985</v>
      </c>
      <c r="G90" s="24">
        <f t="shared" si="1"/>
        <v>0.05657435225130473</v>
      </c>
      <c r="H90" s="24">
        <f t="shared" si="5"/>
        <v>0.05353641242125632</v>
      </c>
      <c r="I90" s="34">
        <f t="shared" si="4"/>
        <v>0.02560553633217985</v>
      </c>
      <c r="J90" s="10"/>
    </row>
    <row r="91" spans="1:10" ht="15">
      <c r="A91" s="10"/>
      <c r="B91" s="36">
        <v>1995</v>
      </c>
      <c r="C91" s="29">
        <v>152.4</v>
      </c>
      <c r="D91" s="16"/>
      <c r="E91" s="36">
        <v>1995</v>
      </c>
      <c r="F91" s="24">
        <f t="shared" si="6"/>
        <v>0.028340080971660037</v>
      </c>
      <c r="G91" s="24">
        <f t="shared" si="1"/>
        <v>0.053440799748546035</v>
      </c>
      <c r="H91" s="24">
        <f t="shared" si="5"/>
        <v>0.053955999719235787</v>
      </c>
      <c r="I91" s="34">
        <f t="shared" si="4"/>
        <v>0.028340080971660037</v>
      </c>
      <c r="J91" s="10"/>
    </row>
    <row r="92" spans="1:10" ht="15">
      <c r="A92" s="10"/>
      <c r="B92" s="36">
        <v>1996</v>
      </c>
      <c r="C92" s="29">
        <v>156.9</v>
      </c>
      <c r="D92" s="16"/>
      <c r="E92" s="36">
        <v>1996</v>
      </c>
      <c r="F92" s="24">
        <f t="shared" si="6"/>
        <v>0.02952755905511811</v>
      </c>
      <c r="G92" s="24">
        <f t="shared" si="1"/>
        <v>0.05202372456630039</v>
      </c>
      <c r="H92" s="24">
        <f t="shared" si="5"/>
        <v>0.05398864263037753</v>
      </c>
      <c r="I92" s="34">
        <f t="shared" si="4"/>
        <v>0.02952755905511811</v>
      </c>
      <c r="J92" s="10"/>
    </row>
    <row r="93" spans="1:10" ht="15">
      <c r="A93" s="10"/>
      <c r="B93" s="36">
        <v>1997</v>
      </c>
      <c r="C93" s="29">
        <v>160.5</v>
      </c>
      <c r="D93" s="16"/>
      <c r="E93" s="36">
        <v>1997</v>
      </c>
      <c r="F93" s="24">
        <f t="shared" si="6"/>
        <v>0.022944550669216024</v>
      </c>
      <c r="G93" s="24">
        <f t="shared" si="1"/>
        <v>0.049905281992974455</v>
      </c>
      <c r="H93" s="24">
        <f t="shared" si="5"/>
        <v>0.05371772527997218</v>
      </c>
      <c r="I93" s="34">
        <f t="shared" si="4"/>
        <v>0.022944550669216024</v>
      </c>
      <c r="J93" s="10"/>
    </row>
    <row r="94" spans="1:10" ht="15">
      <c r="A94" s="10"/>
      <c r="B94" s="36">
        <v>1998</v>
      </c>
      <c r="C94" s="29">
        <v>163</v>
      </c>
      <c r="D94" s="16"/>
      <c r="E94" s="36">
        <v>1998</v>
      </c>
      <c r="F94" s="24">
        <f t="shared" si="6"/>
        <v>0.01557632398753894</v>
      </c>
      <c r="G94" s="24">
        <f aca="true" t="shared" si="7" ref="G94:G109">RATE(20,,-C74,C94)</f>
        <v>0.046880234976869266</v>
      </c>
      <c r="H94" s="24">
        <f t="shared" si="5"/>
        <v>0.05281875287061297</v>
      </c>
      <c r="I94" s="34">
        <f t="shared" si="4"/>
        <v>0.01557632398753894</v>
      </c>
      <c r="J94" s="10"/>
    </row>
    <row r="95" spans="1:10" ht="15">
      <c r="A95" s="10"/>
      <c r="B95" s="36">
        <v>1999</v>
      </c>
      <c r="C95" s="29">
        <v>166.6</v>
      </c>
      <c r="D95" s="16"/>
      <c r="E95" s="36">
        <v>1999</v>
      </c>
      <c r="F95" s="24">
        <f t="shared" si="6"/>
        <v>0.022085889570552113</v>
      </c>
      <c r="G95" s="24">
        <f t="shared" si="7"/>
        <v>0.042406039231353776</v>
      </c>
      <c r="H95" s="24">
        <f t="shared" si="5"/>
        <v>0.05172039962681758</v>
      </c>
      <c r="I95" s="34">
        <f t="shared" si="4"/>
        <v>0.022085889570552113</v>
      </c>
      <c r="J95" s="10"/>
    </row>
    <row r="96" spans="1:10" ht="15">
      <c r="A96" s="10"/>
      <c r="B96" s="36">
        <v>2000</v>
      </c>
      <c r="C96" s="29">
        <v>172.2</v>
      </c>
      <c r="D96" s="16"/>
      <c r="E96" s="36">
        <v>2000</v>
      </c>
      <c r="F96" s="24">
        <f t="shared" si="6"/>
        <v>0.033613445378151224</v>
      </c>
      <c r="G96" s="24">
        <f t="shared" si="7"/>
        <v>0.03754106986803742</v>
      </c>
      <c r="H96" s="24">
        <f t="shared" si="5"/>
        <v>0.050929010467162944</v>
      </c>
      <c r="I96" s="34">
        <f t="shared" si="4"/>
        <v>0.033613445378151224</v>
      </c>
      <c r="J96" s="10"/>
    </row>
    <row r="97" spans="1:10" ht="15">
      <c r="A97" s="10"/>
      <c r="B97" s="36">
        <v>2001</v>
      </c>
      <c r="C97" s="29">
        <v>177.1</v>
      </c>
      <c r="D97" s="16"/>
      <c r="E97" s="36">
        <v>2001</v>
      </c>
      <c r="F97" s="24">
        <f t="shared" si="6"/>
        <v>0.028455284552845562</v>
      </c>
      <c r="G97" s="24">
        <f t="shared" si="7"/>
        <v>0.033909995350095166</v>
      </c>
      <c r="H97" s="24">
        <f t="shared" si="5"/>
        <v>0.0504098475630654</v>
      </c>
      <c r="I97" s="34">
        <f t="shared" si="4"/>
        <v>0.028455284552845562</v>
      </c>
      <c r="J97" s="10"/>
    </row>
    <row r="98" spans="1:10" ht="15">
      <c r="A98" s="10"/>
      <c r="B98" s="36">
        <v>2002</v>
      </c>
      <c r="C98" s="29">
        <v>179.9</v>
      </c>
      <c r="D98" s="16"/>
      <c r="E98" s="36">
        <v>2002</v>
      </c>
      <c r="F98" s="24">
        <f t="shared" si="6"/>
        <v>0.015810276679841962</v>
      </c>
      <c r="G98" s="24">
        <f t="shared" si="7"/>
        <v>0.03163292054096586</v>
      </c>
      <c r="H98" s="24">
        <f t="shared" si="5"/>
        <v>0.04985300596212431</v>
      </c>
      <c r="I98" s="34">
        <f t="shared" si="4"/>
        <v>0.015810276679841962</v>
      </c>
      <c r="J98" s="10"/>
    </row>
    <row r="99" spans="1:10" ht="15">
      <c r="A99" s="10"/>
      <c r="B99" s="36">
        <v>2003</v>
      </c>
      <c r="C99" s="29">
        <v>184</v>
      </c>
      <c r="D99" s="16"/>
      <c r="E99" s="36">
        <v>2003</v>
      </c>
      <c r="F99" s="24">
        <f t="shared" si="6"/>
        <v>0.022790439132851552</v>
      </c>
      <c r="G99" s="24">
        <f t="shared" si="7"/>
        <v>0.031164431444277545</v>
      </c>
      <c r="H99" s="24">
        <f t="shared" si="5"/>
        <v>0.04853072665099885</v>
      </c>
      <c r="I99" s="34">
        <f t="shared" si="4"/>
        <v>0.022790439132851552</v>
      </c>
      <c r="J99" s="10"/>
    </row>
    <row r="100" spans="1:10" ht="15">
      <c r="A100" s="10"/>
      <c r="B100" s="36">
        <v>2004</v>
      </c>
      <c r="C100" s="29">
        <v>188.9</v>
      </c>
      <c r="D100" s="16"/>
      <c r="E100" s="36">
        <v>2004</v>
      </c>
      <c r="F100" s="24">
        <f t="shared" si="6"/>
        <v>0.026630434782608726</v>
      </c>
      <c r="G100" s="24">
        <f t="shared" si="7"/>
        <v>0.03034061713951971</v>
      </c>
      <c r="H100" s="24">
        <f t="shared" si="5"/>
        <v>0.0457940532600373</v>
      </c>
      <c r="I100" s="34">
        <f t="shared" si="4"/>
        <v>0.026630434782608726</v>
      </c>
      <c r="J100" s="10"/>
    </row>
    <row r="101" spans="1:10" ht="15">
      <c r="A101" s="10"/>
      <c r="B101" s="36">
        <v>2005</v>
      </c>
      <c r="C101" s="29">
        <v>195.3</v>
      </c>
      <c r="D101" s="16"/>
      <c r="E101" s="36">
        <v>2005</v>
      </c>
      <c r="F101" s="24">
        <f t="shared" si="6"/>
        <v>0.033880359978824805</v>
      </c>
      <c r="G101" s="24">
        <f t="shared" si="7"/>
        <v>0.030254448914045835</v>
      </c>
      <c r="H101" s="24">
        <f t="shared" si="5"/>
        <v>0.043912261991144126</v>
      </c>
      <c r="I101" s="34">
        <f t="shared" si="4"/>
        <v>0.033880359978824805</v>
      </c>
      <c r="J101" s="10"/>
    </row>
    <row r="102" spans="1:10" ht="15">
      <c r="A102" s="10"/>
      <c r="B102" s="36">
        <v>2006</v>
      </c>
      <c r="C102" s="29">
        <v>201.6</v>
      </c>
      <c r="D102" s="16"/>
      <c r="E102" s="36">
        <v>2006</v>
      </c>
      <c r="F102" s="24">
        <f t="shared" si="6"/>
        <v>0.03225806451612894</v>
      </c>
      <c r="G102" s="24">
        <f t="shared" si="7"/>
        <v>0.03094144401125836</v>
      </c>
      <c r="H102" s="24">
        <f t="shared" si="5"/>
        <v>0.04306796807550033</v>
      </c>
      <c r="I102" s="34">
        <f t="shared" si="4"/>
        <v>0.03225806451612894</v>
      </c>
      <c r="J102" s="10"/>
    </row>
    <row r="103" spans="1:10" ht="15">
      <c r="A103" s="10"/>
      <c r="B103" s="36">
        <v>2007</v>
      </c>
      <c r="C103" s="29">
        <v>207.342</v>
      </c>
      <c r="D103" s="17"/>
      <c r="E103" s="36">
        <v>2007</v>
      </c>
      <c r="F103" s="24">
        <f t="shared" si="6"/>
        <v>0.02848214285714295</v>
      </c>
      <c r="G103" s="24">
        <f t="shared" si="7"/>
        <v>0.03054140996413145</v>
      </c>
      <c r="H103" s="24">
        <f aca="true" t="shared" si="8" ref="H103:H109">RATE(30,,-C73,C103)</f>
        <v>0.041854700134330326</v>
      </c>
      <c r="I103" s="34">
        <f t="shared" si="4"/>
        <v>0.02848214285714295</v>
      </c>
      <c r="J103" s="10"/>
    </row>
    <row r="104" spans="1:10" ht="15">
      <c r="A104" s="10"/>
      <c r="B104" s="36">
        <v>2008</v>
      </c>
      <c r="C104" s="29">
        <v>215.303</v>
      </c>
      <c r="D104" s="17"/>
      <c r="E104" s="36">
        <v>2008</v>
      </c>
      <c r="F104" s="24">
        <f t="shared" si="6"/>
        <v>0.038395501152684856</v>
      </c>
      <c r="G104" s="24">
        <f t="shared" si="7"/>
        <v>0.03039387120325058</v>
      </c>
      <c r="H104" s="24">
        <f t="shared" si="8"/>
        <v>0.04062298964580548</v>
      </c>
      <c r="I104" s="34">
        <f t="shared" si="4"/>
        <v>0.038395501152684856</v>
      </c>
      <c r="J104" s="10"/>
    </row>
    <row r="105" spans="1:10" ht="15">
      <c r="A105" s="10"/>
      <c r="B105" s="36">
        <v>2009</v>
      </c>
      <c r="C105" s="29">
        <v>214.537</v>
      </c>
      <c r="D105" s="17"/>
      <c r="E105" s="36">
        <v>2009</v>
      </c>
      <c r="F105" s="24">
        <f t="shared" si="6"/>
        <v>-0.0035577767146764846</v>
      </c>
      <c r="G105" s="24">
        <f t="shared" si="7"/>
        <v>0.02778914344791421</v>
      </c>
      <c r="H105" s="24">
        <f t="shared" si="8"/>
        <v>0.0367773944595073</v>
      </c>
      <c r="I105" s="34">
        <f t="shared" si="4"/>
        <v>-0.0035577767146764846</v>
      </c>
      <c r="J105" s="10"/>
    </row>
    <row r="106" spans="1:10" ht="15">
      <c r="A106" s="10"/>
      <c r="B106" s="36">
        <v>2010</v>
      </c>
      <c r="C106" s="29">
        <v>218.056</v>
      </c>
      <c r="D106" s="17"/>
      <c r="E106" s="36">
        <v>2010</v>
      </c>
      <c r="F106" s="24">
        <f t="shared" si="6"/>
        <v>0.016402765024214963</v>
      </c>
      <c r="G106" s="24">
        <f t="shared" si="7"/>
        <v>0.025922660723109</v>
      </c>
      <c r="H106" s="24">
        <f t="shared" si="8"/>
        <v>0.03297075857973149</v>
      </c>
      <c r="I106" s="34">
        <f t="shared" si="4"/>
        <v>0.016402765024214963</v>
      </c>
      <c r="J106" s="10"/>
    </row>
    <row r="107" spans="1:10" ht="15">
      <c r="A107" s="10"/>
      <c r="B107" s="36">
        <v>2011</v>
      </c>
      <c r="C107" s="29">
        <v>224.939</v>
      </c>
      <c r="D107" s="17"/>
      <c r="E107" s="36">
        <v>2011</v>
      </c>
      <c r="F107" s="24">
        <f t="shared" si="6"/>
        <v>0.031565285981582626</v>
      </c>
      <c r="G107" s="24">
        <f t="shared" si="7"/>
        <v>0.025402525218332687</v>
      </c>
      <c r="H107" s="24">
        <f t="shared" si="8"/>
        <v>0.03066302469957753</v>
      </c>
      <c r="I107" s="34">
        <f>F107</f>
        <v>0.031565285981582626</v>
      </c>
      <c r="J107" s="10"/>
    </row>
    <row r="108" spans="1:10" ht="15">
      <c r="A108" s="10"/>
      <c r="B108" s="36">
        <v>2012</v>
      </c>
      <c r="C108" s="29">
        <v>229.594</v>
      </c>
      <c r="D108" s="17"/>
      <c r="E108" s="36">
        <v>2012</v>
      </c>
      <c r="F108" s="24">
        <f t="shared" si="6"/>
        <v>0.02069449939761447</v>
      </c>
      <c r="G108" s="24">
        <f t="shared" si="7"/>
        <v>0.024932213496743384</v>
      </c>
      <c r="H108" s="24">
        <f t="shared" si="8"/>
        <v>0.02931374937293275</v>
      </c>
      <c r="I108" s="34">
        <f>F108</f>
        <v>0.02069449939761447</v>
      </c>
      <c r="J108" s="10"/>
    </row>
    <row r="109" spans="1:10" ht="15">
      <c r="A109" s="10"/>
      <c r="B109" s="37">
        <v>2013</v>
      </c>
      <c r="C109" s="30">
        <v>232.957</v>
      </c>
      <c r="D109" s="17"/>
      <c r="E109" s="37">
        <v>2013</v>
      </c>
      <c r="F109" s="25">
        <f t="shared" si="6"/>
        <v>0.014647595320435202</v>
      </c>
      <c r="G109" s="25">
        <f t="shared" si="7"/>
        <v>0.024166098450288383</v>
      </c>
      <c r="H109" s="25">
        <f t="shared" si="8"/>
        <v>0.02872796894814925</v>
      </c>
      <c r="I109" s="34">
        <f>F109</f>
        <v>0.014647595320435202</v>
      </c>
      <c r="J109" s="10"/>
    </row>
    <row r="110" spans="1:10" ht="15">
      <c r="A110" s="10"/>
      <c r="B110" s="15"/>
      <c r="C110" s="10"/>
      <c r="D110" s="10"/>
      <c r="E110" s="22" t="s">
        <v>2</v>
      </c>
      <c r="F110" s="26">
        <f>SUM(F10:F109)/100</f>
        <v>0.033212386483251775</v>
      </c>
      <c r="G110" s="27">
        <f>SUM(G38:G109)/80</f>
        <v>0.03197475827155631</v>
      </c>
      <c r="H110" s="26">
        <f>SUM(H39:H109)/70</f>
        <v>0.034984597569081476</v>
      </c>
      <c r="I110" s="26">
        <f>SUM(I42:I109)/(2013-1946)</f>
        <v>0.039417272278748576</v>
      </c>
      <c r="J110" s="10"/>
    </row>
    <row r="111" spans="1:1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</sheetData>
  <sheetProtection/>
  <mergeCells count="1">
    <mergeCell ref="T19:U19"/>
  </mergeCells>
  <printOptions/>
  <pageMargins left="0.7" right="0.7" top="0.75" bottom="0.75" header="0.3" footer="0.3"/>
  <pageSetup horizontalDpi="600" verticalDpi="600" orientation="landscape" r:id="rId1"/>
  <headerFooter>
    <oddHeader>&amp;CBureau of Labor Statistics</oddHeader>
    <oddFooter>&amp;LSource: Bureau of Labor Statistics&amp;RGenerated on: December 29, 2014 (11:38:13 PM)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Henry</cp:lastModifiedBy>
  <dcterms:created xsi:type="dcterms:W3CDTF">2014-12-30T04:38:13Z</dcterms:created>
  <dcterms:modified xsi:type="dcterms:W3CDTF">2015-07-11T05:41:58Z</dcterms:modified>
  <cp:category/>
  <cp:version/>
  <cp:contentType/>
  <cp:contentStatus/>
</cp:coreProperties>
</file>